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<sst xmlns="http://schemas.openxmlformats.org/spreadsheetml/2006/main" count="134" uniqueCount="124">
  <si>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</si>
  <si>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</si>
  <si>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</si>
  <si>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</si>
  <si>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</si>
  <si>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</si>
  <si>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</si>
  <si>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</si>
  <si>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</si>
  <si>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</si>
  <si>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</si>
  <si>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</si>
  <si>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</si>
  <si>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</si>
  <si>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</si>
  <si>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</si>
  <si>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</si>
  <si>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</si>
  <si>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</si>
  <si>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</si>
  <si>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</si>
  <si>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</si>
  <si>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</si>
  <si>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</si>
  <si>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</si>
  <si>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</si>
  <si>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</si>
  <si>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</si>
  <si>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</si>
  <si>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</si>
  <si>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</si>
  <si>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</si>
  <si>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</si>
  <si>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</si>
  <si>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</si>
  <si>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</si>
  <si>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</si>
  <si>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</si>
  <si>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</si>
  <si>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</si>
  <si>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</si>
  <si>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</si>
  <si>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</si>
  <si>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</si>
  <si>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</si>
  <si>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</si>
  <si>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</si>
  <si>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</si>
  <si>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</si>
  <si>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</si>
  <si>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</si>
  <si>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</si>
  <si>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</si>
  <si>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</si>
  <si>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</si>
  <si>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</si>
  <si>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</si>
  <si>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</si>
  <si>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</si>
  <si>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</si>
  <si>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</si>
  <si>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</si>
  <si>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</si>
  <si>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</si>
  <si>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</si>
  <si>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</si>
  <si>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</si>
  <si>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</si>
  <si>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</si>
  <si>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</si>
  <si>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</si>
  <si>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</si>
  <si>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</si>
  <si>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</si>
  <si>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</si>
  <si>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</si>
  <si>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</si>
  <si>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</si>
  <si>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</si>
  <si>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</si>
  <si>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</si>
  <si>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</si>
  <si>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</si>
  <si>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</si>
  <si>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</si>
  <si>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</si>
  <si>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</si>
  <si>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</si>
  <si>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</si>
  <si>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</si>
  <si>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</si>
  <si>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</si>
  <si>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</si>
  <si>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</si>
  <si>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</si>
  <si>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</si>
  <si>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</si>
  <si>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</si>
  <si>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</si>
  <si>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</si>
  <si>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</si>
  <si>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</si>
  <si>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</si>
  <si>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</si>
  <si>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</si>
  <si>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</si>
  <si>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</si>
  <si>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</si>
  <si>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</si>
  <si>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</si>
  <si>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</si>
  <si>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в 1,5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</si>
  <si>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</si>
  <si>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жовтень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</si>
  <si>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</si>
  <si>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октябрь с учетом изменений,       тыс. грн.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</si>
  <si>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</si>
  <si>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</si>
  <si>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2,1 р.б.</t>
  </si>
  <si>
    <t>Надійшло           з 01 січня            по 21 жовтня,            тис. грн.</t>
  </si>
  <si>
    <t xml:space="preserve">Поступило          с 01 января   по 21 октября,
тыс. грн. </t>
  </si>
  <si>
    <t>в 1,4 р.б.</t>
  </si>
  <si>
    <t>в 1,8 р.б.</t>
  </si>
  <si>
    <t>2,6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</si>
</sst>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207" fontId="1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112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113</v>
      </c>
      <c r="D3" s="57" t="s">
        <v>119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1456691.459</v>
      </c>
      <c r="E6" s="34">
        <f>D6/B6*100</f>
        <v>73.85060963739123</v>
      </c>
      <c r="F6" s="35">
        <f>D6/C6*100</f>
        <v>92.63391418260441</v>
      </c>
    </row>
    <row r="7" spans="1:6" ht="15.75">
      <c r="A7" s="44" t="s">
        <v>48</v>
      </c>
      <c r="B7" s="36">
        <v>1273.8</v>
      </c>
      <c r="C7" s="32">
        <v>1233.8</v>
      </c>
      <c r="D7" s="33">
        <v>893.524</v>
      </c>
      <c r="E7" s="34">
        <f>D7/B7*100</f>
        <v>70.14633380436489</v>
      </c>
      <c r="F7" s="35">
        <f>D7/C7*100</f>
        <v>72.42048954449668</v>
      </c>
    </row>
    <row r="8" spans="1:6" ht="15.75">
      <c r="A8" s="43" t="s">
        <v>57</v>
      </c>
      <c r="B8" s="36">
        <v>164460</v>
      </c>
      <c r="C8" s="36">
        <v>136970</v>
      </c>
      <c r="D8" s="33">
        <v>149311.734</v>
      </c>
      <c r="E8" s="34">
        <f aca="true" t="shared" si="0" ref="E8:E57">D8/B8*100</f>
        <v>90.78908792411528</v>
      </c>
      <c r="F8" s="35">
        <f aca="true" t="shared" si="1" ref="F8:F55">D8/C8*100</f>
        <v>109.0105380740308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574301.074</v>
      </c>
      <c r="E9" s="34">
        <f t="shared" si="0"/>
        <v>88.9396447376572</v>
      </c>
      <c r="F9" s="35">
        <f t="shared" si="1"/>
        <v>106.69319234426223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266809.27300000004</v>
      </c>
      <c r="E10" s="34">
        <f t="shared" si="0"/>
        <v>82.13559690924764</v>
      </c>
      <c r="F10" s="35">
        <f t="shared" si="1"/>
        <v>96.68775253724053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29128.738</v>
      </c>
      <c r="E11" s="34">
        <f t="shared" si="0"/>
        <v>82.1916986455982</v>
      </c>
      <c r="F11" s="35">
        <f t="shared" si="1"/>
        <v>86.45851414324301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235156.092</v>
      </c>
      <c r="E12" s="34">
        <f t="shared" si="0"/>
        <v>82.53987083187083</v>
      </c>
      <c r="F12" s="35">
        <f t="shared" si="1"/>
        <v>98.67100419010471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2524.443</v>
      </c>
      <c r="E13" s="34">
        <f t="shared" si="0"/>
        <v>56.09873333333334</v>
      </c>
      <c r="F13" s="35">
        <f t="shared" si="1"/>
        <v>64.1535705209657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764.421</v>
      </c>
      <c r="E14" s="35" t="s">
        <v>121</v>
      </c>
      <c r="F14" s="35" t="s">
        <v>122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306723.501</v>
      </c>
      <c r="E16" s="34">
        <f t="shared" si="0"/>
        <v>95.75234945212749</v>
      </c>
      <c r="F16" s="35">
        <f t="shared" si="1"/>
        <v>117.11250300681544</v>
      </c>
    </row>
    <row r="17" spans="1:6" ht="15.75">
      <c r="A17" s="43" t="s">
        <v>27</v>
      </c>
      <c r="B17" s="36">
        <v>500</v>
      </c>
      <c r="C17" s="36">
        <v>410</v>
      </c>
      <c r="D17" s="31">
        <v>1060.297</v>
      </c>
      <c r="E17" s="95" t="s">
        <v>118</v>
      </c>
      <c r="F17" s="95" t="s">
        <v>123</v>
      </c>
    </row>
    <row r="18" spans="1:6" ht="15.75">
      <c r="A18" s="43" t="s">
        <v>53</v>
      </c>
      <c r="B18" s="36">
        <v>33900</v>
      </c>
      <c r="C18" s="36">
        <v>29344</v>
      </c>
      <c r="D18" s="33">
        <v>19658.881</v>
      </c>
      <c r="E18" s="34">
        <f t="shared" si="0"/>
        <v>57.9907994100295</v>
      </c>
      <c r="F18" s="95">
        <f t="shared" si="1"/>
        <v>66.99455084514723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10032.094</v>
      </c>
      <c r="E19" s="34">
        <f t="shared" si="0"/>
        <v>95.54375238095237</v>
      </c>
      <c r="F19" s="35">
        <f t="shared" si="1"/>
        <v>115.44411967779055</v>
      </c>
    </row>
    <row r="20" spans="1:6" ht="15.75">
      <c r="A20" s="43" t="s">
        <v>29</v>
      </c>
      <c r="B20" s="36">
        <v>565</v>
      </c>
      <c r="C20" s="36">
        <v>448.3</v>
      </c>
      <c r="D20" s="33">
        <v>325.231</v>
      </c>
      <c r="E20" s="34">
        <f t="shared" si="0"/>
        <v>57.56300884955752</v>
      </c>
      <c r="F20" s="35">
        <f t="shared" si="1"/>
        <v>72.54762435868838</v>
      </c>
    </row>
    <row r="21" spans="1:6" ht="15.75">
      <c r="A21" s="44" t="s">
        <v>30</v>
      </c>
      <c r="B21" s="36">
        <v>6220</v>
      </c>
      <c r="C21" s="36">
        <v>5127</v>
      </c>
      <c r="D21" s="31">
        <v>6415.979</v>
      </c>
      <c r="E21" s="34">
        <f t="shared" si="0"/>
        <v>103.15078778135049</v>
      </c>
      <c r="F21" s="35">
        <f t="shared" si="1"/>
        <v>125.14099863467916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2218690.273</v>
      </c>
      <c r="E22" s="65">
        <f t="shared" si="0"/>
        <v>78.24349109479584</v>
      </c>
      <c r="F22" s="96">
        <f t="shared" si="1"/>
        <v>96.75837199956476</v>
      </c>
    </row>
    <row r="23" spans="1:6" ht="16.5" customHeight="1">
      <c r="A23" s="44" t="s">
        <v>32</v>
      </c>
      <c r="B23" s="36">
        <f>B24+B25+B26+B27+B28+B29+B30+B31+B32+B33+B34+B35+B36+B37+B38+B39+B40+B41+B42</f>
        <v>1819968.4820000003</v>
      </c>
      <c r="C23" s="36">
        <f>C24+C25+C26+C27+C28+C29+C30+C31+C32+C33+C34+C35+C36+C37+C38+C39+C40+C41+C42</f>
        <v>1549155.7110000004</v>
      </c>
      <c r="D23" s="36">
        <f>SUM(D24:D42)</f>
        <v>1434917.4090000005</v>
      </c>
      <c r="E23" s="34">
        <f t="shared" si="0"/>
        <v>78.84298124894671</v>
      </c>
      <c r="F23" s="35">
        <f t="shared" si="1"/>
        <v>92.62577020574274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158211.333</v>
      </c>
      <c r="E28" s="34">
        <f t="shared" si="0"/>
        <v>94.1586161460342</v>
      </c>
      <c r="F28" s="35">
        <f t="shared" si="1"/>
        <v>94.1586161460342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19.75" customHeight="1">
      <c r="A30" s="86" t="s">
        <v>61</v>
      </c>
      <c r="B30" s="89">
        <v>647626.4</v>
      </c>
      <c r="C30" s="89">
        <v>525958.508</v>
      </c>
      <c r="D30" s="48">
        <v>429150.146</v>
      </c>
      <c r="E30" s="34">
        <f t="shared" si="0"/>
        <v>66.26507906410238</v>
      </c>
      <c r="F30" s="35">
        <f t="shared" si="1"/>
        <v>81.59391653000885</v>
      </c>
    </row>
    <row r="31" spans="1:6" ht="238.5" customHeight="1">
      <c r="A31" s="108" t="s">
        <v>117</v>
      </c>
      <c r="B31" s="89">
        <v>1529.345</v>
      </c>
      <c r="C31" s="89">
        <v>1529.345</v>
      </c>
      <c r="D31" s="48"/>
      <c r="E31" s="34"/>
      <c r="F31" s="35"/>
    </row>
    <row r="32" spans="1:6" ht="207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34191</v>
      </c>
      <c r="E37" s="34">
        <f t="shared" si="0"/>
        <v>82.78492046197428</v>
      </c>
      <c r="F37" s="35">
        <f t="shared" si="1"/>
        <v>96.9907919595595</v>
      </c>
    </row>
    <row r="38" spans="1:6" ht="47.25" customHeight="1">
      <c r="A38" s="86" t="s">
        <v>96</v>
      </c>
      <c r="B38" s="84">
        <v>1349.366</v>
      </c>
      <c r="C38" s="84">
        <v>1349.366</v>
      </c>
      <c r="D38" s="48">
        <v>943.27</v>
      </c>
      <c r="E38" s="34">
        <f t="shared" si="0"/>
        <v>69.90468116137505</v>
      </c>
      <c r="F38" s="35">
        <f t="shared" si="1"/>
        <v>69.90468116137505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10723.196</v>
      </c>
      <c r="D41" s="48">
        <v>7756.45</v>
      </c>
      <c r="E41" s="34">
        <f>D41/B41*100</f>
        <v>55.111806671381736</v>
      </c>
      <c r="F41" s="35">
        <f>D41/C41*100</f>
        <v>72.33337896649469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4655591.282</v>
      </c>
      <c r="C43" s="49">
        <f>C22+C23</f>
        <v>3842177.211</v>
      </c>
      <c r="D43" s="50">
        <f>D22+D23</f>
        <v>3653607.6820000005</v>
      </c>
      <c r="E43" s="65">
        <f t="shared" si="0"/>
        <v>78.47784439596347</v>
      </c>
      <c r="F43" s="66">
        <f t="shared" si="1"/>
        <v>95.0921178632747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585.805</v>
      </c>
      <c r="E45" s="90">
        <f t="shared" si="0"/>
        <v>65.08944444444444</v>
      </c>
      <c r="F45" s="35">
        <f t="shared" si="1"/>
        <v>80.35733882030178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1304.103</v>
      </c>
      <c r="E46" s="90">
        <f t="shared" si="0"/>
        <v>108.67525</v>
      </c>
      <c r="F46" s="35" t="s">
        <v>111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270.188</v>
      </c>
      <c r="E47" s="90">
        <f t="shared" si="0"/>
        <v>135.094</v>
      </c>
      <c r="F47" s="35" t="s">
        <v>122</v>
      </c>
    </row>
    <row r="48" spans="1:6" s="13" customFormat="1" ht="38.25" customHeight="1">
      <c r="A48" s="43" t="s">
        <v>38</v>
      </c>
      <c r="B48" s="36">
        <v>12700</v>
      </c>
      <c r="C48" s="36">
        <v>8780</v>
      </c>
      <c r="D48" s="36">
        <v>3309.165</v>
      </c>
      <c r="E48" s="90">
        <f t="shared" si="0"/>
        <v>26.056417322834648</v>
      </c>
      <c r="F48" s="35">
        <f t="shared" si="1"/>
        <v>37.68980637813212</v>
      </c>
    </row>
    <row r="49" spans="1:6" s="13" customFormat="1" ht="50.25" customHeight="1">
      <c r="A49" s="43" t="s">
        <v>90</v>
      </c>
      <c r="B49" s="36">
        <v>4500</v>
      </c>
      <c r="C49" s="36">
        <v>3000</v>
      </c>
      <c r="D49" s="36">
        <v>4.723</v>
      </c>
      <c r="E49" s="90">
        <f t="shared" si="0"/>
        <v>0.10495555555555555</v>
      </c>
      <c r="F49" s="35">
        <f t="shared" si="1"/>
        <v>0.15743333333333331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435.077</v>
      </c>
      <c r="E50" s="90">
        <f>D50/B50*100</f>
        <v>10.876925</v>
      </c>
      <c r="F50" s="35">
        <f>D50/C50*100</f>
        <v>14.502566666666667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19554</v>
      </c>
      <c r="D52" s="46">
        <f>SUM(D45:D51)</f>
        <v>8909.061000000002</v>
      </c>
      <c r="E52" s="91">
        <f t="shared" si="0"/>
        <v>33.61909811320755</v>
      </c>
      <c r="F52" s="66">
        <f t="shared" si="1"/>
        <v>45.56132249156183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19952</v>
      </c>
      <c r="D55" s="46">
        <f>D52+D53</f>
        <v>9307.061000000002</v>
      </c>
      <c r="E55" s="91">
        <f t="shared" si="0"/>
        <v>34.60131236523162</v>
      </c>
      <c r="F55" s="66">
        <f t="shared" si="1"/>
        <v>46.64725842020851</v>
      </c>
    </row>
    <row r="56" spans="1:6" s="104" customFormat="1" ht="22.5" customHeight="1">
      <c r="A56" s="62" t="s">
        <v>40</v>
      </c>
      <c r="B56" s="46">
        <f>B43+B55</f>
        <v>4682489.282</v>
      </c>
      <c r="C56" s="46">
        <f>C43+C55</f>
        <v>3862129.211</v>
      </c>
      <c r="D56" s="46">
        <f>D43+D55</f>
        <v>3662914.7430000007</v>
      </c>
      <c r="E56" s="65">
        <f t="shared" si="0"/>
        <v>78.22580090211088</v>
      </c>
      <c r="F56" s="66">
        <f>D56/C56*100</f>
        <v>94.84184870271551</v>
      </c>
    </row>
    <row r="57" spans="1:6" s="110" customFormat="1" ht="31.5" customHeight="1">
      <c r="A57" s="105" t="s">
        <v>45</v>
      </c>
      <c r="B57" s="109">
        <v>3200</v>
      </c>
      <c r="C57" s="109">
        <v>2400</v>
      </c>
      <c r="D57" s="32">
        <v>4358.465</v>
      </c>
      <c r="E57" s="34">
        <f t="shared" si="0"/>
        <v>136.20203125</v>
      </c>
      <c r="F57" s="95">
        <f>D57/C57*100</f>
        <v>181.60270833333334</v>
      </c>
    </row>
    <row r="58" spans="1:6" s="9" customFormat="1" ht="21.75" customHeight="1">
      <c r="A58" s="107" t="s">
        <v>41</v>
      </c>
      <c r="B58" s="46">
        <f>B56+B57</f>
        <v>4685689.282</v>
      </c>
      <c r="C58" s="102">
        <f>C56+C57</f>
        <v>3864529.211</v>
      </c>
      <c r="D58" s="46">
        <f>D56+D57</f>
        <v>3667273.2080000006</v>
      </c>
      <c r="E58" s="65">
        <f>D58/B58*100</f>
        <v>78.26539463655374</v>
      </c>
      <c r="F58" s="66">
        <f>D58/C58*100</f>
        <v>94.89573005584924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9">
      <selection activeCell="D60" sqref="D60"/>
    </sheetView>
  </sheetViews>
  <sheetFormatPr defaultColWidth="8.875" defaultRowHeight="12.75"/>
  <cols>
    <col min="1" max="1" width="58.375" style="1" customWidth="1"/>
    <col min="2" max="2" width="13.875" style="1" customWidth="1"/>
    <col min="3" max="3" width="13.375" style="5" customWidth="1"/>
    <col min="4" max="4" width="13.375" style="1" customWidth="1"/>
    <col min="5" max="5" width="12.375" style="1" customWidth="1"/>
    <col min="6" max="6" width="13.3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114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6" t="s">
        <v>8</v>
      </c>
      <c r="B4" s="55" t="s">
        <v>89</v>
      </c>
      <c r="C4" s="56" t="s">
        <v>115</v>
      </c>
      <c r="D4" s="106" t="s">
        <v>120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1456691.459</v>
      </c>
      <c r="E7" s="34">
        <f>D7/B7*100</f>
        <v>73.85060963739123</v>
      </c>
      <c r="F7" s="35">
        <f>D7/C7*100</f>
        <v>92.63391418260441</v>
      </c>
    </row>
    <row r="8" spans="1:6" ht="15.75">
      <c r="A8" s="67" t="s">
        <v>1</v>
      </c>
      <c r="B8" s="36">
        <v>1273.8</v>
      </c>
      <c r="C8" s="32">
        <v>1233.8</v>
      </c>
      <c r="D8" s="33">
        <v>893.524</v>
      </c>
      <c r="E8" s="34">
        <f>D8/B8*100</f>
        <v>70.14633380436489</v>
      </c>
      <c r="F8" s="35">
        <f>D8/C8*100</f>
        <v>72.42048954449668</v>
      </c>
    </row>
    <row r="9" spans="1:6" ht="15.75">
      <c r="A9" s="68" t="s">
        <v>58</v>
      </c>
      <c r="B9" s="36">
        <v>164460</v>
      </c>
      <c r="C9" s="36">
        <v>136970</v>
      </c>
      <c r="D9" s="33">
        <v>149311.734</v>
      </c>
      <c r="E9" s="34">
        <f aca="true" t="shared" si="0" ref="E9:E59">D9/B9*100</f>
        <v>90.78908792411528</v>
      </c>
      <c r="F9" s="35">
        <f aca="true" t="shared" si="1" ref="F9:F56">D9/C9*100</f>
        <v>109.0105380740308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574301.074</v>
      </c>
      <c r="E10" s="34">
        <f t="shared" si="0"/>
        <v>88.9396447376572</v>
      </c>
      <c r="F10" s="35">
        <f t="shared" si="1"/>
        <v>106.69319234426223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266809.27300000004</v>
      </c>
      <c r="E11" s="34">
        <f t="shared" si="0"/>
        <v>82.13559690924764</v>
      </c>
      <c r="F11" s="35">
        <f t="shared" si="1"/>
        <v>96.68775253724053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29128.738</v>
      </c>
      <c r="E12" s="34">
        <f t="shared" si="0"/>
        <v>82.1916986455982</v>
      </c>
      <c r="F12" s="35">
        <f t="shared" si="1"/>
        <v>86.45851414324301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235156.092</v>
      </c>
      <c r="E13" s="34">
        <f t="shared" si="0"/>
        <v>82.53987083187083</v>
      </c>
      <c r="F13" s="35">
        <f t="shared" si="1"/>
        <v>98.67100419010471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2524.443</v>
      </c>
      <c r="E14" s="34">
        <f t="shared" si="0"/>
        <v>56.09873333333334</v>
      </c>
      <c r="F14" s="35">
        <f t="shared" si="1"/>
        <v>64.1535705209657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764.421</v>
      </c>
      <c r="E15" s="35" t="s">
        <v>121</v>
      </c>
      <c r="F15" s="35" t="s">
        <v>122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306723.501</v>
      </c>
      <c r="E17" s="34">
        <f t="shared" si="0"/>
        <v>95.75234945212749</v>
      </c>
      <c r="F17" s="35">
        <f t="shared" si="1"/>
        <v>117.11250300681544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1060.297</v>
      </c>
      <c r="E18" s="95" t="s">
        <v>118</v>
      </c>
      <c r="F18" s="95" t="s">
        <v>123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19658.881</v>
      </c>
      <c r="E19" s="34">
        <f t="shared" si="0"/>
        <v>57.9907994100295</v>
      </c>
      <c r="F19" s="95">
        <f t="shared" si="1"/>
        <v>66.99455084514723</v>
      </c>
    </row>
    <row r="20" spans="1:6" ht="63">
      <c r="A20" s="73" t="s">
        <v>18</v>
      </c>
      <c r="B20" s="36">
        <v>10500</v>
      </c>
      <c r="C20" s="36">
        <v>8690</v>
      </c>
      <c r="D20" s="33">
        <v>10032.094</v>
      </c>
      <c r="E20" s="34">
        <f t="shared" si="0"/>
        <v>95.54375238095237</v>
      </c>
      <c r="F20" s="35">
        <f t="shared" si="1"/>
        <v>115.44411967779055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325.231</v>
      </c>
      <c r="E21" s="34">
        <f t="shared" si="0"/>
        <v>57.56300884955752</v>
      </c>
      <c r="F21" s="35">
        <f t="shared" si="1"/>
        <v>72.54762435868838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6415.979</v>
      </c>
      <c r="E22" s="34">
        <f t="shared" si="0"/>
        <v>103.15078778135049</v>
      </c>
      <c r="F22" s="35">
        <f t="shared" si="1"/>
        <v>125.14099863467916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2218690.273</v>
      </c>
      <c r="E23" s="65">
        <f t="shared" si="0"/>
        <v>78.24349109479584</v>
      </c>
      <c r="F23" s="96">
        <f t="shared" si="1"/>
        <v>96.75837199956476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1819968.4820000003</v>
      </c>
      <c r="C24" s="36">
        <f>C25+C26+C27+C28+C29+C30+C31+C32+C33+C34+C35+C36+C37+C38+C39+C40+C41+C42+C43</f>
        <v>1549155.7110000004</v>
      </c>
      <c r="D24" s="36">
        <f>SUM(D25:D43)</f>
        <v>1434917.4090000005</v>
      </c>
      <c r="E24" s="34">
        <f t="shared" si="0"/>
        <v>78.84298124894671</v>
      </c>
      <c r="F24" s="35">
        <f t="shared" si="1"/>
        <v>92.62577020574274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210" customHeight="1">
      <c r="A29" s="93" t="s">
        <v>80</v>
      </c>
      <c r="B29" s="88">
        <v>168026.4</v>
      </c>
      <c r="C29" s="88">
        <v>168026.4</v>
      </c>
      <c r="D29" s="48">
        <v>158211.333</v>
      </c>
      <c r="E29" s="34">
        <f t="shared" si="0"/>
        <v>94.1586161460342</v>
      </c>
      <c r="F29" s="35">
        <f t="shared" si="1"/>
        <v>94.1586161460342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43" customHeight="1">
      <c r="A31" s="69" t="s">
        <v>67</v>
      </c>
      <c r="B31" s="89">
        <v>647626.4</v>
      </c>
      <c r="C31" s="89">
        <v>525958.508</v>
      </c>
      <c r="D31" s="48">
        <v>429150.146</v>
      </c>
      <c r="E31" s="34">
        <f t="shared" si="0"/>
        <v>66.26507906410238</v>
      </c>
      <c r="F31" s="35">
        <f t="shared" si="1"/>
        <v>81.59391653000885</v>
      </c>
    </row>
    <row r="32" spans="1:6" s="2" customFormat="1" ht="274.5" customHeight="1">
      <c r="A32" s="108" t="s">
        <v>116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88.25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34191</v>
      </c>
      <c r="E38" s="34">
        <f t="shared" si="0"/>
        <v>82.78492046197428</v>
      </c>
      <c r="F38" s="35">
        <f t="shared" si="1"/>
        <v>96.9907919595595</v>
      </c>
      <c r="G38" s="97"/>
    </row>
    <row r="39" spans="1:7" s="2" customFormat="1" ht="50.25" customHeight="1">
      <c r="A39" s="78" t="s">
        <v>97</v>
      </c>
      <c r="B39" s="84">
        <v>1349.366</v>
      </c>
      <c r="C39" s="84">
        <v>1349.366</v>
      </c>
      <c r="D39" s="48">
        <v>943.27</v>
      </c>
      <c r="E39" s="34">
        <f t="shared" si="0"/>
        <v>69.90468116137505</v>
      </c>
      <c r="F39" s="35">
        <f t="shared" si="1"/>
        <v>69.90468116137505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10723.196</v>
      </c>
      <c r="D42" s="48">
        <v>7756.45</v>
      </c>
      <c r="E42" s="34">
        <f>D42/B42*100</f>
        <v>55.111806671381736</v>
      </c>
      <c r="F42" s="35">
        <f>D42/C42*100</f>
        <v>72.33337896649469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4655591.282</v>
      </c>
      <c r="C44" s="49">
        <f>C23+C24</f>
        <v>3842177.211</v>
      </c>
      <c r="D44" s="50">
        <f>D23+D24</f>
        <v>3653607.6820000005</v>
      </c>
      <c r="E44" s="65">
        <f t="shared" si="0"/>
        <v>78.47784439596347</v>
      </c>
      <c r="F44" s="66">
        <f t="shared" si="1"/>
        <v>95.0921178632747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585.805</v>
      </c>
      <c r="E46" s="90">
        <f t="shared" si="0"/>
        <v>65.08944444444444</v>
      </c>
      <c r="F46" s="35">
        <f t="shared" si="1"/>
        <v>80.35733882030178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1304.103</v>
      </c>
      <c r="E47" s="90">
        <f t="shared" si="0"/>
        <v>108.67525</v>
      </c>
      <c r="F47" s="35" t="s">
        <v>111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270.188</v>
      </c>
      <c r="E48" s="90">
        <f t="shared" si="0"/>
        <v>135.094</v>
      </c>
      <c r="F48" s="35" t="s">
        <v>122</v>
      </c>
    </row>
    <row r="49" spans="1:6" ht="31.5" customHeight="1">
      <c r="A49" s="73" t="s">
        <v>5</v>
      </c>
      <c r="B49" s="36">
        <v>12700</v>
      </c>
      <c r="C49" s="36">
        <v>8780</v>
      </c>
      <c r="D49" s="36">
        <v>3309.165</v>
      </c>
      <c r="E49" s="90">
        <f t="shared" si="0"/>
        <v>26.056417322834648</v>
      </c>
      <c r="F49" s="35">
        <f t="shared" si="1"/>
        <v>37.68980637813212</v>
      </c>
    </row>
    <row r="50" spans="1:6" ht="51" customHeight="1">
      <c r="A50" s="81" t="s">
        <v>91</v>
      </c>
      <c r="B50" s="36">
        <v>4500</v>
      </c>
      <c r="C50" s="36">
        <v>3000</v>
      </c>
      <c r="D50" s="36">
        <v>4.723</v>
      </c>
      <c r="E50" s="90">
        <f t="shared" si="0"/>
        <v>0.10495555555555555</v>
      </c>
      <c r="F50" s="35">
        <f t="shared" si="1"/>
        <v>0.15743333333333331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435.077</v>
      </c>
      <c r="E51" s="90">
        <f>D51/B51*100</f>
        <v>10.876925</v>
      </c>
      <c r="F51" s="35">
        <f>D51/C51*100</f>
        <v>14.502566666666667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19554</v>
      </c>
      <c r="D53" s="46">
        <f>SUM(D46:D52)</f>
        <v>8909.061000000002</v>
      </c>
      <c r="E53" s="91">
        <f t="shared" si="0"/>
        <v>33.61909811320755</v>
      </c>
      <c r="F53" s="66">
        <f t="shared" si="1"/>
        <v>45.56132249156183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95.2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19952</v>
      </c>
      <c r="D56" s="46">
        <f>D53+D54</f>
        <v>9307.061000000002</v>
      </c>
      <c r="E56" s="91">
        <f t="shared" si="0"/>
        <v>34.60131236523162</v>
      </c>
      <c r="F56" s="66">
        <f t="shared" si="1"/>
        <v>46.64725842020851</v>
      </c>
    </row>
    <row r="57" spans="1:6" s="103" customFormat="1" ht="17.25" customHeight="1">
      <c r="A57" s="62" t="s">
        <v>85</v>
      </c>
      <c r="B57" s="46">
        <f>B44+B56</f>
        <v>4682489.282</v>
      </c>
      <c r="C57" s="46">
        <f>C44+C56</f>
        <v>3862129.211</v>
      </c>
      <c r="D57" s="46">
        <f>D44+D56</f>
        <v>3662914.7430000007</v>
      </c>
      <c r="E57" s="65">
        <f t="shared" si="0"/>
        <v>78.22580090211088</v>
      </c>
      <c r="F57" s="66">
        <f>D57/C57*100</f>
        <v>94.84184870271551</v>
      </c>
    </row>
    <row r="58" spans="1:6" s="112" customFormat="1" ht="31.5" customHeight="1">
      <c r="A58" s="111" t="s">
        <v>56</v>
      </c>
      <c r="B58" s="109">
        <v>3200</v>
      </c>
      <c r="C58" s="109">
        <v>2400</v>
      </c>
      <c r="D58" s="32">
        <v>4358.465</v>
      </c>
      <c r="E58" s="34">
        <f t="shared" si="0"/>
        <v>136.20203125</v>
      </c>
      <c r="F58" s="95">
        <f>D58/C58*100</f>
        <v>181.60270833333334</v>
      </c>
    </row>
    <row r="59" spans="1:6" s="100" customFormat="1" ht="22.5" customHeight="1">
      <c r="A59" s="101" t="s">
        <v>13</v>
      </c>
      <c r="B59" s="46">
        <f>B57+B58</f>
        <v>4685689.282</v>
      </c>
      <c r="C59" s="102">
        <f>C57+C58</f>
        <v>3864529.211</v>
      </c>
      <c r="D59" s="46">
        <f>D57+D58</f>
        <v>3667273.2080000006</v>
      </c>
      <c r="E59" s="65">
        <f t="shared" si="0"/>
        <v>78.26539463655374</v>
      </c>
      <c r="F59" s="66">
        <f>D59/C59*100</f>
        <v>94.89573005584924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2019-10-07T11:35:37Z</cp:lastPrinted>
  <dcterms:created xsi:type="dcterms:W3CDTF">2004-07-02T06:40:36Z</dcterms:created>
  <dcterms:modified xsi:type="dcterms:W3CDTF">2019-11-26T13:04:49Z</dcterms:modified>
  <cp:category/>
  <cp:version/>
  <cp:contentType/>
  <cp:contentStatus/>
</cp:coreProperties>
</file>