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'Укр'!$A$1:$G$43</definedName>
  </definedNames>
  <calcPr fullCalcOnLoad="1" refMode="R1C1"/>
</workbook>
</file>

<file path=xl/sharedStrings.xml><?xml version="1.0" encoding="utf-8"?>
<sst xmlns="http://schemas.openxmlformats.org/spreadsheetml/2006/main" count="56" uniqueCount="54">
  <si>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</si>
  <si>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</si>
  <si>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</si>
  <si>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</si>
  <si>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</si>
  <si>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</si>
  <si>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</si>
  <si>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</si>
  <si>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</si>
  <si>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</si>
  <si>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</si>
  <si>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</si>
  <si>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</si>
  <si>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</si>
  <si>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</si>
  <si>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</si>
  <si>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</si>
  <si>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</si>
  <si>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</si>
  <si>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</si>
  <si>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</si>
  <si>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</si>
  <si>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</si>
  <si>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</si>
  <si>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</si>
  <si>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</si>
  <si>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</si>
  <si>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</si>
  <si>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</si>
  <si>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</si>
  <si>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</si>
  <si>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</si>
  <si>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</si>
  <si>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</si>
  <si>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</si>
  <si>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</si>
  <si>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</si>
  <si>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</si>
  <si>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</si>
  <si>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</si>
  <si>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</si>
  <si>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</si>
  <si>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у 2,4 р.б</t>
  </si>
  <si>
    <t>План на           січень - травень  з урахуванням змін, 
тис. грн.</t>
  </si>
  <si>
    <t>Надійшло           з 01 січня            по 31 травня,            тис. грн.</t>
  </si>
  <si>
    <t>у 1,6 р.б.</t>
  </si>
  <si>
    <t>у 2,1 р.б.</t>
  </si>
  <si>
    <t>у 1,7 р. б.</t>
  </si>
  <si>
    <t>у 2,2 р.б</t>
  </si>
  <si>
    <t>Щомісячна інформація про надходження до бюджету Миколаївської міської ТГ за  2021 рік
(без власних надходжень бюджетних установ)</t>
  </si>
  <si>
    <t>у 1,7 р.б.</t>
  </si>
  <si>
    <t>у 6,3 р.б.</t>
  </si>
  <si>
    <t>у 1,5 р.б.</t>
  </si>
  <si>
    <t>Субвенція з державного бюджету місцевих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</si>
</sst>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125" style="0" customWidth="1"/>
    <col min="7" max="7" width="12.625" style="0" customWidth="1"/>
  </cols>
  <sheetData>
    <row r="1" spans="1:7" ht="32.25" customHeight="1">
      <c r="A1" s="76" t="s">
        <v>49</v>
      </c>
      <c r="B1" s="76"/>
      <c r="C1" s="76"/>
      <c r="D1" s="76"/>
      <c r="E1" s="76"/>
      <c r="F1" s="76"/>
      <c r="G1" s="76"/>
    </row>
    <row r="2" spans="1:7" ht="23.25" customHeight="1">
      <c r="A2" s="47"/>
      <c r="B2" s="47"/>
      <c r="C2" s="48"/>
      <c r="D2" s="49"/>
      <c r="E2" s="49"/>
      <c r="F2" s="50"/>
      <c r="G2" s="51"/>
    </row>
    <row r="3" spans="1:7" ht="93" customHeight="1">
      <c r="A3" s="52" t="s">
        <v>0</v>
      </c>
      <c r="B3" s="53" t="s">
        <v>32</v>
      </c>
      <c r="C3" s="54" t="s">
        <v>43</v>
      </c>
      <c r="D3" s="55" t="s">
        <v>44</v>
      </c>
      <c r="E3" s="55" t="s">
        <v>34</v>
      </c>
      <c r="F3" s="56" t="s">
        <v>24</v>
      </c>
      <c r="G3" s="53" t="s">
        <v>25</v>
      </c>
    </row>
    <row r="4" spans="1:7" ht="49.5" customHeight="1" hidden="1">
      <c r="A4" s="52"/>
      <c r="B4" s="53"/>
      <c r="C4" s="54"/>
      <c r="D4" s="55"/>
      <c r="E4" s="55"/>
      <c r="F4" s="56"/>
      <c r="G4" s="53"/>
    </row>
    <row r="5" spans="1:7" ht="17.25" customHeight="1">
      <c r="A5" s="57" t="s">
        <v>1</v>
      </c>
      <c r="B5" s="57"/>
      <c r="C5" s="58"/>
      <c r="D5" s="59"/>
      <c r="E5" s="59"/>
      <c r="F5" s="60"/>
      <c r="G5" s="61"/>
    </row>
    <row r="6" spans="1:7" ht="15.75">
      <c r="A6" s="62" t="s">
        <v>2</v>
      </c>
      <c r="B6" s="34">
        <v>2374800</v>
      </c>
      <c r="C6" s="34">
        <v>895610</v>
      </c>
      <c r="D6" s="11">
        <v>933014.703</v>
      </c>
      <c r="E6" s="11">
        <f>D6-C6</f>
        <v>37404.70299999998</v>
      </c>
      <c r="F6" s="38">
        <f>D6/B6*100</f>
        <v>39.288138074785245</v>
      </c>
      <c r="G6" s="46">
        <f>D6/C6*100</f>
        <v>104.1764499056509</v>
      </c>
    </row>
    <row r="7" spans="1:7" ht="15.75">
      <c r="A7" s="63" t="s">
        <v>23</v>
      </c>
      <c r="B7" s="11">
        <v>1910</v>
      </c>
      <c r="C7" s="9">
        <v>662</v>
      </c>
      <c r="D7" s="11">
        <v>1024.008</v>
      </c>
      <c r="E7" s="11">
        <f aca="true" t="shared" si="0" ref="E7:E42">D7-C7</f>
        <v>362.00800000000004</v>
      </c>
      <c r="F7" s="38">
        <f>D7/B7*100</f>
        <v>53.61298429319372</v>
      </c>
      <c r="G7" s="46" t="s">
        <v>45</v>
      </c>
    </row>
    <row r="8" spans="1:7" ht="15.75">
      <c r="A8" s="23" t="s">
        <v>27</v>
      </c>
      <c r="B8" s="11">
        <v>132700</v>
      </c>
      <c r="C8" s="11">
        <v>47800</v>
      </c>
      <c r="D8" s="11">
        <v>81273.719</v>
      </c>
      <c r="E8" s="11">
        <f t="shared" si="0"/>
        <v>33473.719</v>
      </c>
      <c r="F8" s="38">
        <f aca="true" t="shared" si="1" ref="F8:F43">D8/B8*100</f>
        <v>61.246208741522224</v>
      </c>
      <c r="G8" s="46" t="s">
        <v>50</v>
      </c>
    </row>
    <row r="9" spans="1:7" ht="15.75">
      <c r="A9" s="63" t="s">
        <v>20</v>
      </c>
      <c r="B9" s="11">
        <f>B10+B14+B15</f>
        <v>857640.5</v>
      </c>
      <c r="C9" s="11">
        <f>C10+C14+C15</f>
        <v>362648.7</v>
      </c>
      <c r="D9" s="11">
        <f>D10+D14+D15</f>
        <v>383483.322</v>
      </c>
      <c r="E9" s="11">
        <f t="shared" si="0"/>
        <v>20834.621999999974</v>
      </c>
      <c r="F9" s="38">
        <f t="shared" si="1"/>
        <v>44.71376083568814</v>
      </c>
      <c r="G9" s="46">
        <f aca="true" t="shared" si="2" ref="G9:G29">D9/C9*100</f>
        <v>105.74512524103905</v>
      </c>
    </row>
    <row r="10" spans="1:7" s="3" customFormat="1" ht="15" customHeight="1">
      <c r="A10" s="64" t="s">
        <v>3</v>
      </c>
      <c r="B10" s="12">
        <f>SUM(B11:B13)</f>
        <v>405550.5</v>
      </c>
      <c r="C10" s="65">
        <f>SUM(C11:C13)</f>
        <v>163038.7</v>
      </c>
      <c r="D10" s="65">
        <f>SUM(D11:D13)</f>
        <v>161075.196</v>
      </c>
      <c r="E10" s="11">
        <f t="shared" si="0"/>
        <v>-1963.5040000000154</v>
      </c>
      <c r="F10" s="38">
        <f t="shared" si="1"/>
        <v>39.717666727078374</v>
      </c>
      <c r="G10" s="46">
        <f t="shared" si="2"/>
        <v>98.79568225212786</v>
      </c>
    </row>
    <row r="11" spans="1:7" s="43" customFormat="1" ht="17.25" customHeight="1">
      <c r="A11" s="66" t="s">
        <v>21</v>
      </c>
      <c r="B11" s="67">
        <v>52425.5</v>
      </c>
      <c r="C11" s="67">
        <v>20646.7</v>
      </c>
      <c r="D11" s="71">
        <v>22452.967</v>
      </c>
      <c r="E11" s="42">
        <f t="shared" si="0"/>
        <v>1806.2669999999998</v>
      </c>
      <c r="F11" s="68">
        <f t="shared" si="1"/>
        <v>42.82833163250708</v>
      </c>
      <c r="G11" s="69">
        <f t="shared" si="2"/>
        <v>108.74845374805659</v>
      </c>
    </row>
    <row r="12" spans="1:7" s="3" customFormat="1" ht="15" customHeight="1">
      <c r="A12" s="66" t="s">
        <v>4</v>
      </c>
      <c r="B12" s="12">
        <v>349425</v>
      </c>
      <c r="C12" s="12">
        <v>140747</v>
      </c>
      <c r="D12" s="11">
        <v>137974.346</v>
      </c>
      <c r="E12" s="11">
        <f t="shared" si="0"/>
        <v>-2772.6540000000095</v>
      </c>
      <c r="F12" s="38">
        <f>D12/B12*100</f>
        <v>39.48611175502611</v>
      </c>
      <c r="G12" s="46">
        <f t="shared" si="2"/>
        <v>98.030043979623</v>
      </c>
    </row>
    <row r="13" spans="1:7" s="3" customFormat="1" ht="17.25" customHeight="1">
      <c r="A13" s="66" t="s">
        <v>5</v>
      </c>
      <c r="B13" s="12">
        <v>3700</v>
      </c>
      <c r="C13" s="12">
        <v>1645</v>
      </c>
      <c r="D13" s="11">
        <v>647.883</v>
      </c>
      <c r="E13" s="11">
        <f t="shared" si="0"/>
        <v>-997.117</v>
      </c>
      <c r="F13" s="38">
        <f t="shared" si="1"/>
        <v>17.510351351351353</v>
      </c>
      <c r="G13" s="46">
        <f t="shared" si="2"/>
        <v>39.38498480243161</v>
      </c>
    </row>
    <row r="14" spans="1:7" s="3" customFormat="1" ht="15.75" customHeight="1">
      <c r="A14" s="70" t="s">
        <v>6</v>
      </c>
      <c r="B14" s="12">
        <v>1950</v>
      </c>
      <c r="C14" s="12">
        <v>795</v>
      </c>
      <c r="D14" s="12">
        <v>1231.509</v>
      </c>
      <c r="E14" s="11">
        <f t="shared" si="0"/>
        <v>436.509</v>
      </c>
      <c r="F14" s="38">
        <f t="shared" si="1"/>
        <v>63.1543076923077</v>
      </c>
      <c r="G14" s="46" t="s">
        <v>52</v>
      </c>
    </row>
    <row r="15" spans="1:9" s="3" customFormat="1" ht="14.25" customHeight="1">
      <c r="A15" s="70" t="s">
        <v>35</v>
      </c>
      <c r="B15" s="12">
        <v>450140</v>
      </c>
      <c r="C15" s="12">
        <v>198815</v>
      </c>
      <c r="D15" s="12">
        <v>221176.617</v>
      </c>
      <c r="E15" s="11">
        <f t="shared" si="0"/>
        <v>22361.617</v>
      </c>
      <c r="F15" s="38">
        <f t="shared" si="1"/>
        <v>49.135072866219396</v>
      </c>
      <c r="G15" s="46">
        <f t="shared" si="2"/>
        <v>111.24744963911172</v>
      </c>
      <c r="I15" s="46"/>
    </row>
    <row r="16" spans="1:7" ht="17.25" customHeight="1">
      <c r="A16" s="23" t="s">
        <v>8</v>
      </c>
      <c r="B16" s="11">
        <v>450</v>
      </c>
      <c r="C16" s="11">
        <v>153</v>
      </c>
      <c r="D16" s="34">
        <v>959.955</v>
      </c>
      <c r="E16" s="11">
        <f t="shared" si="0"/>
        <v>806.955</v>
      </c>
      <c r="F16" s="46" t="s">
        <v>46</v>
      </c>
      <c r="G16" s="46" t="s">
        <v>51</v>
      </c>
    </row>
    <row r="17" spans="1:7" ht="16.5" customHeight="1">
      <c r="A17" s="23" t="s">
        <v>26</v>
      </c>
      <c r="B17" s="11">
        <v>21100</v>
      </c>
      <c r="C17" s="11">
        <v>7806.9</v>
      </c>
      <c r="D17" s="11">
        <v>7203.945</v>
      </c>
      <c r="E17" s="11">
        <f t="shared" si="0"/>
        <v>-602.9549999999999</v>
      </c>
      <c r="F17" s="38">
        <f t="shared" si="1"/>
        <v>34.14191943127962</v>
      </c>
      <c r="G17" s="46">
        <f t="shared" si="2"/>
        <v>92.27663989547708</v>
      </c>
    </row>
    <row r="18" spans="1:7" ht="31.5" customHeight="1">
      <c r="A18" s="23" t="s">
        <v>37</v>
      </c>
      <c r="B18" s="11">
        <v>10500</v>
      </c>
      <c r="C18" s="11">
        <v>4375</v>
      </c>
      <c r="D18" s="11">
        <v>5877.24</v>
      </c>
      <c r="E18" s="11">
        <f t="shared" si="0"/>
        <v>1502.2399999999998</v>
      </c>
      <c r="F18" s="38">
        <f t="shared" si="1"/>
        <v>55.97371428571428</v>
      </c>
      <c r="G18" s="46">
        <f t="shared" si="2"/>
        <v>134.33691428571427</v>
      </c>
    </row>
    <row r="19" spans="1:7" ht="15.75" customHeight="1">
      <c r="A19" s="13" t="s">
        <v>9</v>
      </c>
      <c r="B19" s="11">
        <v>499.988</v>
      </c>
      <c r="C19" s="11">
        <v>171.388</v>
      </c>
      <c r="D19" s="11">
        <v>179.706</v>
      </c>
      <c r="E19" s="11">
        <f t="shared" si="0"/>
        <v>8.317999999999984</v>
      </c>
      <c r="F19" s="38">
        <f t="shared" si="1"/>
        <v>35.94206260950263</v>
      </c>
      <c r="G19" s="10">
        <f t="shared" si="2"/>
        <v>104.85331528461734</v>
      </c>
    </row>
    <row r="20" spans="1:7" ht="14.25" customHeight="1">
      <c r="A20" s="14" t="s">
        <v>10</v>
      </c>
      <c r="B20" s="11">
        <v>8303.012</v>
      </c>
      <c r="C20" s="34">
        <v>3242</v>
      </c>
      <c r="D20" s="34">
        <v>5595.912</v>
      </c>
      <c r="E20" s="11">
        <f t="shared" si="0"/>
        <v>2353.9120000000003</v>
      </c>
      <c r="F20" s="38">
        <f t="shared" si="1"/>
        <v>67.39616900469372</v>
      </c>
      <c r="G20" s="46" t="s">
        <v>47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1322468.988</v>
      </c>
      <c r="D21" s="16">
        <f>D6+D7+D8+D9+D16+D17+D18+D19+D20</f>
        <v>1418612.5100000002</v>
      </c>
      <c r="E21" s="16">
        <f t="shared" si="0"/>
        <v>96143.52200000035</v>
      </c>
      <c r="F21" s="39">
        <f t="shared" si="1"/>
        <v>41.62713263447748</v>
      </c>
      <c r="G21" s="29">
        <f t="shared" si="2"/>
        <v>107.27000200930235</v>
      </c>
    </row>
    <row r="22" spans="1:7" ht="15" customHeight="1">
      <c r="A22" s="14" t="s">
        <v>12</v>
      </c>
      <c r="B22" s="11">
        <f>SUM(B23:B29)</f>
        <v>818803.885</v>
      </c>
      <c r="C22" s="11">
        <f>SUM(C23:C29)</f>
        <v>321171.70700000005</v>
      </c>
      <c r="D22" s="11">
        <f>SUM(D23:D29)</f>
        <v>321043.75200000004</v>
      </c>
      <c r="E22" s="11">
        <f t="shared" si="0"/>
        <v>-127.9550000000163</v>
      </c>
      <c r="F22" s="38">
        <f t="shared" si="1"/>
        <v>39.208870143550925</v>
      </c>
      <c r="G22" s="10">
        <f t="shared" si="2"/>
        <v>99.96015994024032</v>
      </c>
    </row>
    <row r="23" spans="1:7" ht="31.5" customHeight="1">
      <c r="A23" s="20" t="s">
        <v>13</v>
      </c>
      <c r="B23" s="12">
        <v>778515.7</v>
      </c>
      <c r="C23" s="12">
        <v>301408.4</v>
      </c>
      <c r="D23" s="12">
        <v>301408.4</v>
      </c>
      <c r="E23" s="11">
        <f t="shared" si="0"/>
        <v>0</v>
      </c>
      <c r="F23" s="38">
        <f t="shared" si="1"/>
        <v>38.71577670174154</v>
      </c>
      <c r="G23" s="40">
        <f t="shared" si="2"/>
        <v>100</v>
      </c>
    </row>
    <row r="24" spans="1:7" ht="47.25" customHeight="1">
      <c r="A24" s="20" t="s">
        <v>53</v>
      </c>
      <c r="B24" s="12">
        <v>3187.157</v>
      </c>
      <c r="C24" s="12">
        <v>1120</v>
      </c>
      <c r="D24" s="12">
        <v>1120</v>
      </c>
      <c r="E24" s="11">
        <f t="shared" si="0"/>
        <v>0</v>
      </c>
      <c r="F24" s="38">
        <f t="shared" si="1"/>
        <v>35.141036353088346</v>
      </c>
      <c r="G24" s="40">
        <f t="shared" si="2"/>
        <v>100</v>
      </c>
    </row>
    <row r="25" spans="1:7" ht="38.25" customHeight="1">
      <c r="A25" s="25" t="s">
        <v>30</v>
      </c>
      <c r="B25" s="35">
        <v>7742.255</v>
      </c>
      <c r="C25" s="35">
        <v>2498.38</v>
      </c>
      <c r="D25" s="37">
        <v>2498.38</v>
      </c>
      <c r="E25" s="11">
        <f t="shared" si="0"/>
        <v>0</v>
      </c>
      <c r="F25" s="38">
        <f t="shared" si="1"/>
        <v>32.26940988122969</v>
      </c>
      <c r="G25" s="40">
        <f t="shared" si="2"/>
        <v>100</v>
      </c>
    </row>
    <row r="26" spans="1:7" ht="49.5" customHeight="1">
      <c r="A26" s="25" t="s">
        <v>29</v>
      </c>
      <c r="B26" s="35">
        <v>5429.191</v>
      </c>
      <c r="C26" s="35">
        <v>1500.711</v>
      </c>
      <c r="D26" s="37">
        <v>1500.711</v>
      </c>
      <c r="E26" s="11">
        <f t="shared" si="0"/>
        <v>0</v>
      </c>
      <c r="F26" s="38">
        <f t="shared" si="1"/>
        <v>27.641521545291003</v>
      </c>
      <c r="G26" s="10">
        <f t="shared" si="2"/>
        <v>100</v>
      </c>
    </row>
    <row r="27" spans="1:7" ht="72.75" customHeight="1">
      <c r="A27" s="73" t="s">
        <v>41</v>
      </c>
      <c r="B27" s="35">
        <v>3690.882</v>
      </c>
      <c r="C27" s="35">
        <v>1429.052</v>
      </c>
      <c r="D27" s="37">
        <v>1429.052</v>
      </c>
      <c r="E27" s="11">
        <f t="shared" si="0"/>
        <v>0</v>
      </c>
      <c r="F27" s="38">
        <f t="shared" si="1"/>
        <v>38.71844182501635</v>
      </c>
      <c r="G27" s="10">
        <f t="shared" si="2"/>
        <v>100</v>
      </c>
    </row>
    <row r="28" spans="1:7" s="2" customFormat="1" ht="19.5" customHeight="1">
      <c r="A28" s="26" t="s">
        <v>28</v>
      </c>
      <c r="B28" s="36">
        <v>9946.4</v>
      </c>
      <c r="C28" s="36">
        <v>4654.164</v>
      </c>
      <c r="D28" s="37">
        <v>4526.209</v>
      </c>
      <c r="E28" s="11">
        <f t="shared" si="0"/>
        <v>-127.95499999999993</v>
      </c>
      <c r="F28" s="38">
        <f>D28/B28*100</f>
        <v>45.50600217163999</v>
      </c>
      <c r="G28" s="10">
        <f t="shared" si="2"/>
        <v>97.25074148654839</v>
      </c>
    </row>
    <row r="29" spans="1:7" s="2" customFormat="1" ht="58.5" customHeight="1">
      <c r="A29" s="32" t="s">
        <v>33</v>
      </c>
      <c r="B29" s="36">
        <v>10292.3</v>
      </c>
      <c r="C29" s="36">
        <v>8561</v>
      </c>
      <c r="D29" s="37">
        <v>8561</v>
      </c>
      <c r="E29" s="11">
        <f t="shared" si="0"/>
        <v>0</v>
      </c>
      <c r="F29" s="38">
        <f>D29/B29*100</f>
        <v>83.17868697958669</v>
      </c>
      <c r="G29" s="10">
        <f t="shared" si="2"/>
        <v>100</v>
      </c>
    </row>
    <row r="30" spans="1:7" ht="15" customHeight="1">
      <c r="A30" s="24" t="s">
        <v>14</v>
      </c>
      <c r="B30" s="16">
        <f>B21+B22</f>
        <v>4226707.385</v>
      </c>
      <c r="C30" s="16">
        <f>C21+C22</f>
        <v>1643640.6949999998</v>
      </c>
      <c r="D30" s="18">
        <f>D21+D22</f>
        <v>1739656.2620000003</v>
      </c>
      <c r="E30" s="16">
        <f t="shared" si="0"/>
        <v>96015.5670000005</v>
      </c>
      <c r="F30" s="39">
        <f>D30/B30*100</f>
        <v>41.158663317309355</v>
      </c>
      <c r="G30" s="22">
        <f>D30/C30*100</f>
        <v>105.84163967782511</v>
      </c>
    </row>
    <row r="31" spans="1:7" ht="14.25" customHeight="1">
      <c r="A31" s="24" t="s">
        <v>15</v>
      </c>
      <c r="B31" s="11"/>
      <c r="C31" s="17"/>
      <c r="D31" s="19"/>
      <c r="E31" s="11"/>
      <c r="F31" s="38"/>
      <c r="G31" s="22"/>
    </row>
    <row r="32" spans="1:8" s="5" customFormat="1" ht="14.25" customHeight="1">
      <c r="A32" s="13" t="s">
        <v>7</v>
      </c>
      <c r="B32" s="42">
        <v>704</v>
      </c>
      <c r="C32" s="42">
        <v>428.6</v>
      </c>
      <c r="D32" s="44">
        <v>614.06</v>
      </c>
      <c r="E32" s="42">
        <f t="shared" si="0"/>
        <v>185.45999999999992</v>
      </c>
      <c r="F32" s="45">
        <f t="shared" si="1"/>
        <v>87.22443181818181</v>
      </c>
      <c r="G32" s="10">
        <f>D32/C32*100</f>
        <v>143.27111525898272</v>
      </c>
      <c r="H32" s="4"/>
    </row>
    <row r="33" spans="1:8" s="5" customFormat="1" ht="14.25" customHeight="1">
      <c r="A33" s="13" t="s">
        <v>39</v>
      </c>
      <c r="B33" s="42"/>
      <c r="C33" s="42"/>
      <c r="D33" s="44">
        <v>-0.295</v>
      </c>
      <c r="E33" s="42">
        <f t="shared" si="0"/>
        <v>-0.295</v>
      </c>
      <c r="F33" s="45">
        <v>0</v>
      </c>
      <c r="G33" s="10">
        <v>0</v>
      </c>
      <c r="H33" s="4"/>
    </row>
    <row r="34" spans="1:7" s="4" customFormat="1" ht="68.25" customHeight="1">
      <c r="A34" s="23" t="s">
        <v>31</v>
      </c>
      <c r="B34" s="11">
        <v>200</v>
      </c>
      <c r="C34" s="11">
        <v>50</v>
      </c>
      <c r="D34" s="11">
        <v>118.809</v>
      </c>
      <c r="E34" s="11">
        <f t="shared" si="0"/>
        <v>68.809</v>
      </c>
      <c r="F34" s="27">
        <f t="shared" si="1"/>
        <v>59.40449999999999</v>
      </c>
      <c r="G34" s="10" t="s">
        <v>42</v>
      </c>
    </row>
    <row r="35" spans="1:7" s="4" customFormat="1" ht="38.25" customHeight="1">
      <c r="A35" s="13" t="s">
        <v>16</v>
      </c>
      <c r="B35" s="11"/>
      <c r="C35" s="11"/>
      <c r="D35" s="11">
        <v>140.2</v>
      </c>
      <c r="E35" s="11">
        <f t="shared" si="0"/>
        <v>140.2</v>
      </c>
      <c r="F35" s="27">
        <v>0</v>
      </c>
      <c r="G35" s="10">
        <v>0</v>
      </c>
    </row>
    <row r="36" spans="1:7" s="4" customFormat="1" ht="44.25" customHeight="1">
      <c r="A36" s="13" t="s">
        <v>40</v>
      </c>
      <c r="B36" s="11"/>
      <c r="C36" s="11"/>
      <c r="D36" s="11">
        <v>0.337</v>
      </c>
      <c r="E36" s="11">
        <f t="shared" si="0"/>
        <v>0.337</v>
      </c>
      <c r="F36" s="27">
        <v>0</v>
      </c>
      <c r="G36" s="10">
        <v>0</v>
      </c>
    </row>
    <row r="37" spans="1:7" s="4" customFormat="1" ht="24" customHeight="1">
      <c r="A37" s="13" t="s">
        <v>38</v>
      </c>
      <c r="B37" s="11"/>
      <c r="C37" s="11"/>
      <c r="D37" s="11">
        <v>280.053</v>
      </c>
      <c r="E37" s="11">
        <f t="shared" si="0"/>
        <v>280.053</v>
      </c>
      <c r="F37" s="27">
        <v>0</v>
      </c>
      <c r="G37" s="10">
        <v>0</v>
      </c>
    </row>
    <row r="38" spans="1:7" s="4" customFormat="1" ht="51" customHeight="1">
      <c r="A38" s="13" t="s">
        <v>36</v>
      </c>
      <c r="B38" s="11">
        <v>82.424</v>
      </c>
      <c r="C38" s="11">
        <v>82.424</v>
      </c>
      <c r="D38" s="11">
        <v>82.424</v>
      </c>
      <c r="E38" s="11">
        <f t="shared" si="0"/>
        <v>0</v>
      </c>
      <c r="F38" s="27">
        <f t="shared" si="1"/>
        <v>100</v>
      </c>
      <c r="G38" s="10">
        <f>D38/C38*100</f>
        <v>100</v>
      </c>
    </row>
    <row r="39" spans="1:7" s="4" customFormat="1" ht="21" customHeight="1">
      <c r="A39" s="13" t="s">
        <v>10</v>
      </c>
      <c r="B39" s="11"/>
      <c r="C39" s="11"/>
      <c r="D39" s="11">
        <v>112.263</v>
      </c>
      <c r="E39" s="11">
        <f t="shared" si="0"/>
        <v>112.263</v>
      </c>
      <c r="F39" s="27">
        <v>0</v>
      </c>
      <c r="G39" s="10">
        <v>0</v>
      </c>
    </row>
    <row r="40" spans="1:7" s="2" customFormat="1" ht="19.5" customHeight="1">
      <c r="A40" s="21" t="s">
        <v>17</v>
      </c>
      <c r="B40" s="16">
        <f>SUM(B32:B38)</f>
        <v>986.424</v>
      </c>
      <c r="C40" s="16">
        <f>SUM(C32:C38)</f>
        <v>561.024</v>
      </c>
      <c r="D40" s="16">
        <f>SUM(D32:D39)</f>
        <v>1347.8509999999997</v>
      </c>
      <c r="E40" s="16">
        <f>D40-C40</f>
        <v>786.8269999999997</v>
      </c>
      <c r="F40" s="28">
        <f t="shared" si="1"/>
        <v>136.6401263554009</v>
      </c>
      <c r="G40" s="22" t="s">
        <v>42</v>
      </c>
    </row>
    <row r="41" spans="1:7" s="31" customFormat="1" ht="20.25" customHeight="1">
      <c r="A41" s="21" t="s">
        <v>18</v>
      </c>
      <c r="B41" s="16">
        <f>B30+B40</f>
        <v>4227693.808999999</v>
      </c>
      <c r="C41" s="16">
        <f>C30+C40</f>
        <v>1644201.7189999998</v>
      </c>
      <c r="D41" s="16">
        <f>D30+D40</f>
        <v>1741004.1130000004</v>
      </c>
      <c r="E41" s="16">
        <f t="shared" si="0"/>
        <v>96802.39400000055</v>
      </c>
      <c r="F41" s="39">
        <f t="shared" si="1"/>
        <v>41.18094146964276</v>
      </c>
      <c r="G41" s="22">
        <f>D41/C41*100</f>
        <v>105.88750108221974</v>
      </c>
    </row>
    <row r="42" spans="1:7" s="33" customFormat="1" ht="34.5" customHeight="1">
      <c r="A42" s="72" t="s">
        <v>22</v>
      </c>
      <c r="B42" s="74">
        <v>4000</v>
      </c>
      <c r="C42" s="74">
        <v>1000</v>
      </c>
      <c r="D42" s="9">
        <v>2219.2781</v>
      </c>
      <c r="E42" s="75">
        <f t="shared" si="0"/>
        <v>1219.2781</v>
      </c>
      <c r="F42" s="27">
        <f t="shared" si="1"/>
        <v>55.4819525</v>
      </c>
      <c r="G42" s="46" t="s">
        <v>48</v>
      </c>
    </row>
    <row r="43" spans="1:7" ht="23.25" customHeight="1">
      <c r="A43" s="30" t="s">
        <v>19</v>
      </c>
      <c r="B43" s="16">
        <f>B41+B42</f>
        <v>4231693.808999999</v>
      </c>
      <c r="C43" s="16">
        <f>C41+C42</f>
        <v>1645201.7189999998</v>
      </c>
      <c r="D43" s="16">
        <f>D41+D42</f>
        <v>1743223.3911000004</v>
      </c>
      <c r="E43" s="16">
        <f>D43-C43</f>
        <v>98021.67210000055</v>
      </c>
      <c r="F43" s="41">
        <f t="shared" si="1"/>
        <v>41.194459471346896</v>
      </c>
      <c r="G43" s="22">
        <f>D43/C43*100</f>
        <v>105.95803365435216</v>
      </c>
    </row>
    <row r="45" spans="1:2" ht="12.75">
      <c r="A45" s="6"/>
      <c r="B4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2021-04-19T10:39:24Z</cp:lastPrinted>
  <dcterms:created xsi:type="dcterms:W3CDTF">2004-07-02T06:40:36Z</dcterms:created>
  <dcterms:modified xsi:type="dcterms:W3CDTF">2021-06-01T13:12:37Z</dcterms:modified>
  <cp:category/>
  <cp:version/>
  <cp:contentType/>
  <cp:contentStatus/>
</cp:coreProperties>
</file>